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55" windowHeight="12150" activeTab="0"/>
  </bookViews>
  <sheets>
    <sheet name="2016년2학기 식품비 사용비율 " sheetId="1" r:id="rId1"/>
    <sheet name="2016년1학기 식품비 사용비율  (2)" sheetId="2" r:id="rId2"/>
  </sheets>
  <definedNames/>
  <calcPr fullCalcOnLoad="1"/>
</workbook>
</file>

<file path=xl/sharedStrings.xml><?xml version="1.0" encoding="utf-8"?>
<sst xmlns="http://schemas.openxmlformats.org/spreadsheetml/2006/main" count="77" uniqueCount="45">
  <si>
    <t>식품비</t>
  </si>
  <si>
    <t>계</t>
  </si>
  <si>
    <t>육류</t>
  </si>
  <si>
    <t>수산물</t>
  </si>
  <si>
    <t>김치</t>
  </si>
  <si>
    <t>구분</t>
  </si>
  <si>
    <t>수입</t>
  </si>
  <si>
    <t>운영비</t>
  </si>
  <si>
    <t>인건비</t>
  </si>
  <si>
    <t>공산품</t>
  </si>
  <si>
    <t>식품비 지출 합계(B)</t>
  </si>
  <si>
    <t>4월</t>
  </si>
  <si>
    <t>5월</t>
  </si>
  <si>
    <t>월계</t>
  </si>
  <si>
    <t>6월</t>
  </si>
  <si>
    <t>누계</t>
  </si>
  <si>
    <t>월</t>
  </si>
  <si>
    <t>7월</t>
  </si>
  <si>
    <t>8월</t>
  </si>
  <si>
    <t>3월</t>
  </si>
  <si>
    <t>식품비 사용비율
(B/A, %)</t>
  </si>
  <si>
    <t>비율(%)</t>
  </si>
  <si>
    <t>교직원급식비</t>
  </si>
  <si>
    <t>학생급식비</t>
  </si>
  <si>
    <t>식품비 지출</t>
  </si>
  <si>
    <t>3월~8월</t>
  </si>
  <si>
    <t>유치원급식비</t>
  </si>
  <si>
    <t>합계(A)</t>
  </si>
  <si>
    <t>(단위: 원)</t>
  </si>
  <si>
    <t>(우유제외)</t>
  </si>
  <si>
    <t>쌀(햇토미)</t>
  </si>
  <si>
    <t>농산물,과일,잡곡</t>
  </si>
  <si>
    <t>공동구매(공산품)</t>
  </si>
  <si>
    <t>2016년 1학기 급식비 중 식품비 사용비율 공개</t>
  </si>
  <si>
    <t>2016년 2학기 급식비 중 식품비 사용비율 공개</t>
  </si>
  <si>
    <t>2016년 월별 급식비 징수액</t>
  </si>
  <si>
    <t>초등급식비</t>
  </si>
  <si>
    <t xml:space="preserve"> *  비고</t>
  </si>
  <si>
    <t>교직원급식비는</t>
  </si>
  <si>
    <t>쥬스값(직거래)</t>
  </si>
  <si>
    <t>6~8월급식비단가</t>
  </si>
  <si>
    <t>시흥은행초등학교</t>
  </si>
  <si>
    <t>3~5월급식비단가</t>
  </si>
  <si>
    <t>7~8월분 한꺼번에 징수</t>
  </si>
  <si>
    <t>2016년 9월~ 2017년 2월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</si>
</sst>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#,##0_ "/>
    <numFmt numFmtId="166" formatCode="0.0%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b/>
      <sz val="16"/>
      <color indexed="8"/>
      <name val="돋움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E7D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166" fontId="19" fillId="34" borderId="18" xfId="43" applyNumberFormat="1" applyFont="1" applyFill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9" fontId="19" fillId="34" borderId="24" xfId="43" applyNumberFormat="1" applyFont="1" applyFill="1" applyBorder="1" applyAlignment="1">
      <alignment horizontal="center" vertical="center"/>
    </xf>
    <xf numFmtId="41" fontId="18" fillId="0" borderId="25" xfId="0" applyNumberFormat="1" applyFont="1" applyFill="1" applyBorder="1" applyAlignment="1" applyProtection="1">
      <alignment vertical="center"/>
      <protection/>
    </xf>
    <xf numFmtId="41" fontId="18" fillId="0" borderId="25" xfId="0" applyNumberFormat="1" applyFont="1" applyFill="1" applyBorder="1" applyAlignment="1" applyProtection="1">
      <alignment horizontal="center" vertical="center"/>
      <protection/>
    </xf>
    <xf numFmtId="41" fontId="18" fillId="0" borderId="25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 wrapText="1"/>
    </xf>
    <xf numFmtId="41" fontId="18" fillId="35" borderId="25" xfId="0" applyNumberFormat="1" applyFont="1" applyFill="1" applyBorder="1" applyAlignment="1" applyProtection="1">
      <alignment horizontal="center" vertical="center"/>
      <protection/>
    </xf>
    <xf numFmtId="41" fontId="19" fillId="35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33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0" fontId="19" fillId="33" borderId="28" xfId="0" applyNumberFormat="1" applyFont="1" applyFill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164" fontId="18" fillId="0" borderId="32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/>
    </xf>
    <xf numFmtId="164" fontId="19" fillId="0" borderId="35" xfId="0" applyNumberFormat="1" applyFont="1" applyBorder="1" applyAlignment="1">
      <alignment horizontal="center" vertical="center"/>
    </xf>
    <xf numFmtId="164" fontId="19" fillId="0" borderId="36" xfId="0" applyNumberFormat="1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4" fontId="19" fillId="0" borderId="34" xfId="0" applyNumberFormat="1" applyFont="1" applyBorder="1" applyAlignment="1">
      <alignment horizontal="center" vertical="center"/>
    </xf>
    <xf numFmtId="166" fontId="19" fillId="34" borderId="35" xfId="43" applyNumberFormat="1" applyFont="1" applyFill="1" applyBorder="1" applyAlignment="1">
      <alignment horizontal="center" vertical="center"/>
    </xf>
    <xf numFmtId="166" fontId="19" fillId="34" borderId="36" xfId="43" applyNumberFormat="1" applyFont="1" applyFill="1" applyBorder="1" applyAlignment="1">
      <alignment horizontal="center" vertical="center"/>
    </xf>
    <xf numFmtId="166" fontId="19" fillId="34" borderId="37" xfId="43" applyNumberFormat="1" applyFont="1" applyFill="1" applyBorder="1" applyAlignment="1">
      <alignment horizontal="center" vertical="center"/>
    </xf>
    <xf numFmtId="0" fontId="19" fillId="0" borderId="38" xfId="0" applyNumberFormat="1" applyFont="1" applyBorder="1" applyAlignment="1">
      <alignment horizontal="center" vertical="center"/>
    </xf>
    <xf numFmtId="164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defaultGridColor="0" zoomScaleSheetLayoutView="75" colorId="22" workbookViewId="0" topLeftCell="A4">
      <selection activeCell="F6" sqref="F6"/>
    </sheetView>
  </sheetViews>
  <sheetFormatPr defaultColWidth="8.88671875" defaultRowHeight="13.5"/>
  <cols>
    <col min="1" max="1" width="16.10546875" style="2" customWidth="1"/>
    <col min="2" max="2" width="19.21484375" style="2" customWidth="1"/>
    <col min="3" max="5" width="16.4453125" style="2" customWidth="1"/>
    <col min="6" max="256" width="8.88671875" style="1" customWidth="1"/>
  </cols>
  <sheetData>
    <row r="1" spans="1:5" ht="43.5" customHeight="1">
      <c r="A1" s="31" t="s">
        <v>34</v>
      </c>
      <c r="B1" s="31"/>
      <c r="C1" s="31"/>
      <c r="D1" s="31"/>
      <c r="E1" s="31"/>
    </row>
    <row r="2" spans="1:5" ht="27.75" customHeight="1">
      <c r="A2" s="22"/>
      <c r="B2" s="22"/>
      <c r="C2" s="22"/>
      <c r="D2" s="22"/>
      <c r="E2" s="22"/>
    </row>
    <row r="3" spans="1:5" s="1" customFormat="1" ht="27.75" customHeight="1">
      <c r="A3" s="22"/>
      <c r="B3" s="22"/>
      <c r="C3" s="22"/>
      <c r="D3" s="22"/>
      <c r="E3" s="2" t="s">
        <v>41</v>
      </c>
    </row>
    <row r="4" spans="1:5" ht="26.25" customHeight="1">
      <c r="A4" s="8" t="s">
        <v>5</v>
      </c>
      <c r="B4" s="9" t="s">
        <v>0</v>
      </c>
      <c r="C4" s="9" t="s">
        <v>7</v>
      </c>
      <c r="D4" s="9" t="s">
        <v>8</v>
      </c>
      <c r="E4" s="10" t="s">
        <v>1</v>
      </c>
    </row>
    <row r="5" spans="1:5" ht="26.25" customHeight="1">
      <c r="A5" s="3" t="s">
        <v>42</v>
      </c>
      <c r="B5" s="6">
        <v>2050</v>
      </c>
      <c r="C5" s="6">
        <v>240</v>
      </c>
      <c r="D5" s="6">
        <v>450</v>
      </c>
      <c r="E5" s="7">
        <f>SUM(B5:D5)</f>
        <v>2740</v>
      </c>
    </row>
    <row r="6" spans="1:5" s="1" customFormat="1" ht="26.25" customHeight="1">
      <c r="A6" s="11" t="s">
        <v>21</v>
      </c>
      <c r="B6" s="20">
        <f>B5/E5</f>
        <v>0.7481751824817519</v>
      </c>
      <c r="C6" s="20">
        <f>C5/E5</f>
        <v>0.08759124087591241</v>
      </c>
      <c r="D6" s="20">
        <f>D5/E5</f>
        <v>0.16423357664233576</v>
      </c>
      <c r="E6" s="23">
        <f>SUM(B6:D6)</f>
        <v>1</v>
      </c>
    </row>
    <row r="7" spans="1:5" s="1" customFormat="1" ht="26.25" customHeight="1">
      <c r="A7" s="3" t="s">
        <v>40</v>
      </c>
      <c r="B7" s="6">
        <v>2100</v>
      </c>
      <c r="C7" s="6">
        <v>240</v>
      </c>
      <c r="D7" s="6">
        <v>450</v>
      </c>
      <c r="E7" s="7">
        <f>SUM(B7:D7)</f>
        <v>2790</v>
      </c>
    </row>
    <row r="8" spans="1:5" ht="26.25" customHeight="1">
      <c r="A8" s="11" t="s">
        <v>21</v>
      </c>
      <c r="B8" s="20">
        <f>B7/E7</f>
        <v>0.7526881720430108</v>
      </c>
      <c r="C8" s="20">
        <f>C7/E7</f>
        <v>0.08602150537634409</v>
      </c>
      <c r="D8" s="20">
        <f>D7/E7</f>
        <v>0.16129032258064516</v>
      </c>
      <c r="E8" s="23">
        <f>E5/$E$5</f>
        <v>1</v>
      </c>
    </row>
    <row r="9" ht="26.25" customHeight="1">
      <c r="E9" s="2" t="s">
        <v>28</v>
      </c>
    </row>
    <row r="10" spans="1:5" ht="26.25" customHeight="1">
      <c r="A10" s="8" t="s">
        <v>5</v>
      </c>
      <c r="B10" s="9"/>
      <c r="C10" s="32" t="s">
        <v>44</v>
      </c>
      <c r="D10" s="33"/>
      <c r="E10" s="34"/>
    </row>
    <row r="11" spans="1:5" ht="26.25" customHeight="1">
      <c r="A11" s="19" t="s">
        <v>6</v>
      </c>
      <c r="B11" s="12" t="s">
        <v>23</v>
      </c>
      <c r="C11" s="35">
        <v>159621390</v>
      </c>
      <c r="D11" s="36"/>
      <c r="E11" s="37"/>
    </row>
    <row r="12" spans="1:5" ht="26.25" customHeight="1">
      <c r="A12" s="21"/>
      <c r="B12" s="12" t="s">
        <v>22</v>
      </c>
      <c r="C12" s="38">
        <v>11625710</v>
      </c>
      <c r="D12" s="39"/>
      <c r="E12" s="40"/>
    </row>
    <row r="13" spans="1:5" ht="26.25" customHeight="1">
      <c r="A13" s="16" t="s">
        <v>29</v>
      </c>
      <c r="B13" s="13" t="s">
        <v>26</v>
      </c>
      <c r="C13" s="38">
        <v>4842000</v>
      </c>
      <c r="D13" s="39"/>
      <c r="E13" s="40"/>
    </row>
    <row r="14" spans="1:5" ht="26.25" customHeight="1">
      <c r="A14" s="17"/>
      <c r="B14" s="14" t="s">
        <v>27</v>
      </c>
      <c r="C14" s="41">
        <f>SUM(C11:C13)</f>
        <v>176089100</v>
      </c>
      <c r="D14" s="42"/>
      <c r="E14" s="43"/>
    </row>
    <row r="15" spans="1:5" ht="26.25" customHeight="1">
      <c r="A15" s="4"/>
      <c r="B15" s="4"/>
      <c r="C15" s="5"/>
      <c r="D15" s="5"/>
      <c r="E15" s="5"/>
    </row>
    <row r="16" spans="1:5" ht="26.25" customHeight="1">
      <c r="A16" s="18" t="s">
        <v>24</v>
      </c>
      <c r="B16" s="15" t="s">
        <v>31</v>
      </c>
      <c r="C16" s="51">
        <v>37546720</v>
      </c>
      <c r="D16" s="52"/>
      <c r="E16" s="53"/>
    </row>
    <row r="17" spans="1:5" ht="26.25" customHeight="1">
      <c r="A17" s="16"/>
      <c r="B17" s="13" t="s">
        <v>9</v>
      </c>
      <c r="C17" s="38">
        <v>39583980</v>
      </c>
      <c r="D17" s="39"/>
      <c r="E17" s="40"/>
    </row>
    <row r="18" spans="1:5" ht="26.25" customHeight="1">
      <c r="A18" s="16"/>
      <c r="B18" s="13" t="s">
        <v>2</v>
      </c>
      <c r="C18" s="38">
        <v>33115160</v>
      </c>
      <c r="D18" s="39"/>
      <c r="E18" s="40"/>
    </row>
    <row r="19" spans="1:5" ht="26.25" customHeight="1">
      <c r="A19" s="16"/>
      <c r="B19" s="13" t="s">
        <v>3</v>
      </c>
      <c r="C19" s="38">
        <v>8900900</v>
      </c>
      <c r="D19" s="39"/>
      <c r="E19" s="40"/>
    </row>
    <row r="20" spans="1:5" ht="26.25" customHeight="1">
      <c r="A20" s="16"/>
      <c r="B20" s="12" t="s">
        <v>4</v>
      </c>
      <c r="C20" s="54">
        <v>6184460</v>
      </c>
      <c r="D20" s="55"/>
      <c r="E20" s="56"/>
    </row>
    <row r="21" spans="1:5" ht="26.25" customHeight="1">
      <c r="A21" s="16"/>
      <c r="B21" s="12" t="s">
        <v>32</v>
      </c>
      <c r="C21" s="54">
        <v>5208340</v>
      </c>
      <c r="D21" s="55"/>
      <c r="E21" s="56"/>
    </row>
    <row r="22" spans="1:5" ht="26.25" customHeight="1">
      <c r="A22" s="16"/>
      <c r="B22" s="13" t="s">
        <v>30</v>
      </c>
      <c r="C22" s="38">
        <v>5994400</v>
      </c>
      <c r="D22" s="39"/>
      <c r="E22" s="40"/>
    </row>
    <row r="23" spans="1:5" ht="26.25" customHeight="1">
      <c r="A23" s="16"/>
      <c r="B23" s="13" t="s">
        <v>10</v>
      </c>
      <c r="C23" s="44">
        <f>SUM(C16:C22)</f>
        <v>136533960</v>
      </c>
      <c r="D23" s="45"/>
      <c r="E23" s="46"/>
    </row>
    <row r="24" spans="1:5" ht="33.75" customHeight="1">
      <c r="A24" s="17"/>
      <c r="B24" s="28" t="s">
        <v>20</v>
      </c>
      <c r="C24" s="47">
        <f>C23/C14</f>
        <v>0.7753686060068454</v>
      </c>
      <c r="D24" s="48"/>
      <c r="E24" s="49"/>
    </row>
  </sheetData>
  <sheetProtection/>
  <mergeCells count="15">
    <mergeCell ref="A1:E1"/>
    <mergeCell ref="C10:E10"/>
    <mergeCell ref="C11:E11"/>
    <mergeCell ref="C12:E12"/>
    <mergeCell ref="C13:E13"/>
    <mergeCell ref="C14:E14"/>
    <mergeCell ref="C22:E22"/>
    <mergeCell ref="C23:E23"/>
    <mergeCell ref="C24:E24"/>
    <mergeCell ref="C16:E16"/>
    <mergeCell ref="C17:E17"/>
    <mergeCell ref="C18:E18"/>
    <mergeCell ref="C19:E19"/>
    <mergeCell ref="C20:E20"/>
    <mergeCell ref="C21:E21"/>
  </mergeCells>
  <printOptions/>
  <pageMargins left="0.5400000214576721" right="0.6800000071525574" top="1.0098611116409302" bottom="0.9300000071525574" header="0.5" footer="0.5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defaultGridColor="0" zoomScaleSheetLayoutView="75" colorId="22" workbookViewId="0" topLeftCell="A1">
      <selection activeCell="G12" sqref="G12"/>
    </sheetView>
  </sheetViews>
  <sheetFormatPr defaultColWidth="8.88671875" defaultRowHeight="13.5"/>
  <cols>
    <col min="1" max="1" width="16.10546875" style="2" customWidth="1"/>
    <col min="2" max="2" width="19.21484375" style="2" customWidth="1"/>
    <col min="3" max="5" width="16.4453125" style="2" customWidth="1"/>
    <col min="6" max="256" width="8.88671875" style="1" customWidth="1"/>
  </cols>
  <sheetData>
    <row r="1" spans="1:5" ht="43.5" customHeight="1">
      <c r="A1" s="31" t="s">
        <v>33</v>
      </c>
      <c r="B1" s="31"/>
      <c r="C1" s="31"/>
      <c r="D1" s="31"/>
      <c r="E1" s="31"/>
    </row>
    <row r="2" spans="1:5" ht="27.75" customHeight="1">
      <c r="A2" s="22"/>
      <c r="B2" s="22"/>
      <c r="C2" s="22"/>
      <c r="D2" s="22"/>
      <c r="E2" s="22"/>
    </row>
    <row r="3" spans="1:5" s="1" customFormat="1" ht="27.75" customHeight="1">
      <c r="A3" s="22"/>
      <c r="B3" s="22"/>
      <c r="C3" s="22"/>
      <c r="D3" s="22"/>
      <c r="E3" s="2" t="s">
        <v>41</v>
      </c>
    </row>
    <row r="4" spans="1:5" ht="26.25" customHeight="1">
      <c r="A4" s="8" t="s">
        <v>5</v>
      </c>
      <c r="B4" s="9" t="s">
        <v>0</v>
      </c>
      <c r="C4" s="9" t="s">
        <v>7</v>
      </c>
      <c r="D4" s="9" t="s">
        <v>8</v>
      </c>
      <c r="E4" s="10" t="s">
        <v>1</v>
      </c>
    </row>
    <row r="5" spans="1:5" ht="26.25" customHeight="1">
      <c r="A5" s="3" t="s">
        <v>42</v>
      </c>
      <c r="B5" s="6">
        <v>2050</v>
      </c>
      <c r="C5" s="6">
        <v>240</v>
      </c>
      <c r="D5" s="6">
        <v>450</v>
      </c>
      <c r="E5" s="7">
        <f>SUM(B5:D5)</f>
        <v>2740</v>
      </c>
    </row>
    <row r="6" spans="1:5" s="1" customFormat="1" ht="26.25" customHeight="1">
      <c r="A6" s="11" t="s">
        <v>21</v>
      </c>
      <c r="B6" s="20">
        <f>B5/E5</f>
        <v>0.7481751824817519</v>
      </c>
      <c r="C6" s="20">
        <f>C5/E5</f>
        <v>0.08759124087591241</v>
      </c>
      <c r="D6" s="20">
        <f>D5/E5</f>
        <v>0.16423357664233576</v>
      </c>
      <c r="E6" s="23">
        <f>SUM(B6:D6)</f>
        <v>1</v>
      </c>
    </row>
    <row r="7" spans="1:5" s="1" customFormat="1" ht="26.25" customHeight="1">
      <c r="A7" s="3" t="s">
        <v>40</v>
      </c>
      <c r="B7" s="6">
        <v>2100</v>
      </c>
      <c r="C7" s="6">
        <v>240</v>
      </c>
      <c r="D7" s="6">
        <v>450</v>
      </c>
      <c r="E7" s="7">
        <f>SUM(B7:D7)</f>
        <v>2790</v>
      </c>
    </row>
    <row r="8" spans="1:5" ht="26.25" customHeight="1">
      <c r="A8" s="11" t="s">
        <v>21</v>
      </c>
      <c r="B8" s="20">
        <f>B7/E7</f>
        <v>0.7526881720430108</v>
      </c>
      <c r="C8" s="20">
        <f>C7/E7</f>
        <v>0.08602150537634409</v>
      </c>
      <c r="D8" s="20">
        <f>D7/E7</f>
        <v>0.16129032258064516</v>
      </c>
      <c r="E8" s="23">
        <f>E5/$E$5</f>
        <v>1</v>
      </c>
    </row>
    <row r="9" ht="26.25" customHeight="1">
      <c r="E9" s="2" t="s">
        <v>28</v>
      </c>
    </row>
    <row r="10" spans="1:5" ht="26.25" customHeight="1">
      <c r="A10" s="8" t="s">
        <v>5</v>
      </c>
      <c r="B10" s="9"/>
      <c r="C10" s="32" t="s">
        <v>25</v>
      </c>
      <c r="D10" s="33"/>
      <c r="E10" s="34"/>
    </row>
    <row r="11" spans="1:5" ht="26.25" customHeight="1">
      <c r="A11" s="19" t="s">
        <v>6</v>
      </c>
      <c r="B11" s="12" t="s">
        <v>23</v>
      </c>
      <c r="C11" s="35">
        <f>B35</f>
        <v>185048960</v>
      </c>
      <c r="D11" s="36"/>
      <c r="E11" s="37"/>
    </row>
    <row r="12" spans="1:5" ht="26.25" customHeight="1">
      <c r="A12" s="21"/>
      <c r="B12" s="12" t="s">
        <v>22</v>
      </c>
      <c r="C12" s="38">
        <f>C35</f>
        <v>13532780</v>
      </c>
      <c r="D12" s="39"/>
      <c r="E12" s="40"/>
    </row>
    <row r="13" spans="1:5" ht="26.25" customHeight="1">
      <c r="A13" s="16" t="s">
        <v>29</v>
      </c>
      <c r="B13" s="13" t="s">
        <v>26</v>
      </c>
      <c r="C13" s="38">
        <f>D35</f>
        <v>5525400</v>
      </c>
      <c r="D13" s="39"/>
      <c r="E13" s="40"/>
    </row>
    <row r="14" spans="1:5" ht="26.25" customHeight="1">
      <c r="A14" s="17"/>
      <c r="B14" s="14" t="s">
        <v>27</v>
      </c>
      <c r="C14" s="41">
        <f>SUM(C11:C13)</f>
        <v>204107140</v>
      </c>
      <c r="D14" s="42"/>
      <c r="E14" s="43"/>
    </row>
    <row r="15" spans="1:5" ht="26.25" customHeight="1">
      <c r="A15" s="4"/>
      <c r="B15" s="4"/>
      <c r="C15" s="5"/>
      <c r="D15" s="5"/>
      <c r="E15" s="5"/>
    </row>
    <row r="16" spans="1:5" ht="26.25" customHeight="1">
      <c r="A16" s="18" t="s">
        <v>24</v>
      </c>
      <c r="B16" s="15" t="s">
        <v>31</v>
      </c>
      <c r="C16" s="51">
        <v>39851340</v>
      </c>
      <c r="D16" s="52"/>
      <c r="E16" s="53"/>
    </row>
    <row r="17" spans="1:5" ht="26.25" customHeight="1">
      <c r="A17" s="16"/>
      <c r="B17" s="13" t="s">
        <v>9</v>
      </c>
      <c r="C17" s="38">
        <v>45949301</v>
      </c>
      <c r="D17" s="39"/>
      <c r="E17" s="40"/>
    </row>
    <row r="18" spans="1:5" ht="26.25" customHeight="1">
      <c r="A18" s="16"/>
      <c r="B18" s="13" t="s">
        <v>2</v>
      </c>
      <c r="C18" s="38">
        <v>36026643</v>
      </c>
      <c r="D18" s="39"/>
      <c r="E18" s="40"/>
    </row>
    <row r="19" spans="1:5" ht="26.25" customHeight="1">
      <c r="A19" s="16"/>
      <c r="B19" s="13" t="s">
        <v>3</v>
      </c>
      <c r="C19" s="38">
        <v>10821750</v>
      </c>
      <c r="D19" s="39"/>
      <c r="E19" s="40"/>
    </row>
    <row r="20" spans="1:5" ht="26.25" customHeight="1">
      <c r="A20" s="16"/>
      <c r="B20" s="12" t="s">
        <v>4</v>
      </c>
      <c r="C20" s="54">
        <v>7366280</v>
      </c>
      <c r="D20" s="55"/>
      <c r="E20" s="56"/>
    </row>
    <row r="21" spans="1:5" ht="26.25" customHeight="1">
      <c r="A21" s="16"/>
      <c r="B21" s="12" t="s">
        <v>32</v>
      </c>
      <c r="C21" s="54">
        <v>5597790</v>
      </c>
      <c r="D21" s="55"/>
      <c r="E21" s="56"/>
    </row>
    <row r="22" spans="1:5" ht="26.25" customHeight="1">
      <c r="A22" s="16"/>
      <c r="B22" s="13" t="s">
        <v>30</v>
      </c>
      <c r="C22" s="38">
        <v>7965440</v>
      </c>
      <c r="D22" s="39"/>
      <c r="E22" s="40"/>
    </row>
    <row r="23" spans="1:5" s="1" customFormat="1" ht="26.25" customHeight="1">
      <c r="A23" s="16"/>
      <c r="B23" s="13" t="s">
        <v>39</v>
      </c>
      <c r="C23" s="38">
        <v>620000</v>
      </c>
      <c r="D23" s="39"/>
      <c r="E23" s="40"/>
    </row>
    <row r="24" spans="1:5" ht="26.25" customHeight="1">
      <c r="A24" s="16"/>
      <c r="B24" s="13" t="s">
        <v>10</v>
      </c>
      <c r="C24" s="44">
        <f>SUM(C16:C23)</f>
        <v>154198544</v>
      </c>
      <c r="D24" s="45"/>
      <c r="E24" s="46"/>
    </row>
    <row r="25" spans="1:5" ht="33.75" customHeight="1">
      <c r="A25" s="17"/>
      <c r="B25" s="28" t="s">
        <v>20</v>
      </c>
      <c r="C25" s="47">
        <f>C24/C14</f>
        <v>0.7554784413715268</v>
      </c>
      <c r="D25" s="48"/>
      <c r="E25" s="49"/>
    </row>
    <row r="26" spans="1:5" ht="30.75" customHeight="1">
      <c r="A26" s="50"/>
      <c r="B26" s="50"/>
      <c r="C26" s="50"/>
      <c r="D26" s="50"/>
      <c r="E26" s="50"/>
    </row>
    <row r="27" ht="13.5">
      <c r="B27" s="2" t="s">
        <v>35</v>
      </c>
    </row>
    <row r="28" spans="1:5" s="1" customFormat="1" ht="13.5">
      <c r="A28" s="29" t="s">
        <v>16</v>
      </c>
      <c r="B28" s="29" t="s">
        <v>36</v>
      </c>
      <c r="C28" s="29" t="s">
        <v>22</v>
      </c>
      <c r="D28" s="29" t="s">
        <v>26</v>
      </c>
      <c r="E28" s="29" t="s">
        <v>13</v>
      </c>
    </row>
    <row r="29" spans="1:5" s="1" customFormat="1" ht="13.5">
      <c r="A29" s="26" t="s">
        <v>19</v>
      </c>
      <c r="B29" s="26">
        <v>39242280</v>
      </c>
      <c r="C29" s="24">
        <v>2828280</v>
      </c>
      <c r="D29" s="26">
        <v>1114350</v>
      </c>
      <c r="E29" s="25">
        <f>SUM(B29:D29)</f>
        <v>43184910</v>
      </c>
    </row>
    <row r="30" spans="1:5" s="1" customFormat="1" ht="13.5">
      <c r="A30" s="26" t="s">
        <v>11</v>
      </c>
      <c r="B30" s="26">
        <v>36740660</v>
      </c>
      <c r="C30" s="24">
        <v>2722440</v>
      </c>
      <c r="D30" s="26">
        <v>1114350</v>
      </c>
      <c r="E30" s="25">
        <f>SUM(B30:D30)</f>
        <v>40577450</v>
      </c>
    </row>
    <row r="31" spans="1:5" s="1" customFormat="1" ht="13.5">
      <c r="A31" s="26" t="s">
        <v>12</v>
      </c>
      <c r="B31" s="26">
        <v>34589760</v>
      </c>
      <c r="C31" s="24">
        <v>2534280</v>
      </c>
      <c r="D31" s="26">
        <v>1065900</v>
      </c>
      <c r="E31" s="25">
        <f>SUM(B31:D31)</f>
        <v>38189940</v>
      </c>
    </row>
    <row r="32" spans="1:5" s="1" customFormat="1" ht="13.5">
      <c r="A32" s="26" t="s">
        <v>14</v>
      </c>
      <c r="B32" s="26">
        <v>38800530</v>
      </c>
      <c r="C32" s="24">
        <v>2798640</v>
      </c>
      <c r="D32" s="26">
        <v>1144000</v>
      </c>
      <c r="E32" s="25">
        <f>SUM(B32:D32)</f>
        <v>42743170</v>
      </c>
    </row>
    <row r="33" spans="1:5" s="1" customFormat="1" ht="13.5">
      <c r="A33" s="26" t="s">
        <v>17</v>
      </c>
      <c r="B33" s="26">
        <v>31920390</v>
      </c>
      <c r="C33" s="24">
        <v>2649140</v>
      </c>
      <c r="D33" s="26">
        <v>972400</v>
      </c>
      <c r="E33" s="25">
        <f>SUM(B33:D33)</f>
        <v>35541930</v>
      </c>
    </row>
    <row r="34" spans="1:5" s="1" customFormat="1" ht="13.5">
      <c r="A34" s="26" t="s">
        <v>18</v>
      </c>
      <c r="B34" s="26">
        <v>3755340</v>
      </c>
      <c r="C34" s="24">
        <v>0</v>
      </c>
      <c r="D34" s="26">
        <v>114400</v>
      </c>
      <c r="E34" s="25">
        <f>SUM(B34:D34)</f>
        <v>3869740</v>
      </c>
    </row>
    <row r="35" spans="1:5" s="1" customFormat="1" ht="13.5">
      <c r="A35" s="29" t="s">
        <v>15</v>
      </c>
      <c r="B35" s="29">
        <f>SUM(B29:B34)</f>
        <v>185048960</v>
      </c>
      <c r="C35" s="29">
        <f>SUM(C29:C34)</f>
        <v>13532780</v>
      </c>
      <c r="D35" s="29">
        <f>SUM(D29:D34)</f>
        <v>5525400</v>
      </c>
      <c r="E35" s="30">
        <f>SUM(B35:D35)</f>
        <v>204107140</v>
      </c>
    </row>
    <row r="36" spans="3:5" ht="13.5">
      <c r="C36" s="27"/>
      <c r="D36" s="27"/>
      <c r="E36" s="27"/>
    </row>
    <row r="37" ht="13.5">
      <c r="A37" s="1" t="s">
        <v>37</v>
      </c>
    </row>
    <row r="38" spans="1:2" ht="13.5">
      <c r="A38" s="27" t="s">
        <v>38</v>
      </c>
      <c r="B38" s="27" t="s">
        <v>43</v>
      </c>
    </row>
  </sheetData>
  <sheetProtection/>
  <mergeCells count="17">
    <mergeCell ref="A1:E1"/>
    <mergeCell ref="C10:E10"/>
    <mergeCell ref="C11:E11"/>
    <mergeCell ref="C12:E12"/>
    <mergeCell ref="C13:E13"/>
    <mergeCell ref="C14:E14"/>
    <mergeCell ref="C22:E22"/>
    <mergeCell ref="C24:E24"/>
    <mergeCell ref="C25:E25"/>
    <mergeCell ref="A26:E26"/>
    <mergeCell ref="C16:E16"/>
    <mergeCell ref="C17:E17"/>
    <mergeCell ref="C18:E18"/>
    <mergeCell ref="C19:E19"/>
    <mergeCell ref="C20:E20"/>
    <mergeCell ref="C21:E21"/>
    <mergeCell ref="C23:E23"/>
  </mergeCells>
  <printOptions/>
  <pageMargins left="0.5400000214576721" right="0.6800000071525574" top="1.0098611116409302" bottom="0.9300000071525574" header="0.5" footer="0.5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